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2015 год" sheetId="1" r:id="rId1"/>
  </sheets>
  <definedNames>
    <definedName name="_xlnm._FilterDatabase" localSheetId="0" hidden="1">'2015 год'!$E$2:$N$18</definedName>
    <definedName name="_xlnm.Print_Area" localSheetId="0">'2015 год'!$A$1:$L$18</definedName>
  </definedNames>
  <calcPr calcId="145621"/>
</workbook>
</file>

<file path=xl/calcChain.xml><?xml version="1.0" encoding="utf-8"?>
<calcChain xmlns="http://schemas.openxmlformats.org/spreadsheetml/2006/main">
  <c r="N18" i="1" l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N5" i="1"/>
  <c r="M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N4" i="1"/>
  <c r="M4" i="1"/>
  <c r="B3" i="1"/>
  <c r="C3" i="1" s="1"/>
  <c r="D3" i="1" s="1"/>
  <c r="E3" i="1" s="1"/>
  <c r="F3" i="1" s="1"/>
  <c r="G3" i="1" s="1"/>
  <c r="H3" i="1" s="1"/>
  <c r="I3" i="1" s="1"/>
  <c r="J3" i="1" s="1"/>
  <c r="K3" i="1" s="1"/>
  <c r="L3" i="1" s="1"/>
</calcChain>
</file>

<file path=xl/sharedStrings.xml><?xml version="1.0" encoding="utf-8"?>
<sst xmlns="http://schemas.openxmlformats.org/spreadsheetml/2006/main" count="90" uniqueCount="89">
  <si>
    <t>№ п/п</t>
  </si>
  <si>
    <t>Номер на ООС РФ</t>
  </si>
  <si>
    <t>Дата объявления</t>
  </si>
  <si>
    <t>регистрационный номер закупки</t>
  </si>
  <si>
    <t>Наименование закупки</t>
  </si>
  <si>
    <t>Наименование объекта по ИП</t>
  </si>
  <si>
    <t>Нач. макс. цена</t>
  </si>
  <si>
    <t>Номер договора</t>
  </si>
  <si>
    <t>Дата договора</t>
  </si>
  <si>
    <t>Дата публикации договора на ООС РФ</t>
  </si>
  <si>
    <t>Дата фактического подписания договора</t>
  </si>
  <si>
    <t>Сумма, руб.</t>
  </si>
  <si>
    <t>Месяц заключения договора</t>
  </si>
  <si>
    <t>Год заключения договора</t>
  </si>
  <si>
    <t>10</t>
  </si>
  <si>
    <t>11</t>
  </si>
  <si>
    <t>31502153685</t>
  </si>
  <si>
    <t>36-2015</t>
  </si>
  <si>
    <t xml:space="preserve">на право заключения договора подряда на выполнение проектно-изыскательских работ по объекту: «Внутрипоселковые сети электроснабжения 10-0,4 кВ в с. Полноват Белоярского района» </t>
  </si>
  <si>
    <t>Внутрипоселковые сети электроснабжения 10-0,4 кВ в с. Полноват Белоярского района</t>
  </si>
  <si>
    <t>53-04/15-ИП</t>
  </si>
  <si>
    <t>31502153763</t>
  </si>
  <si>
    <t>37-2015</t>
  </si>
  <si>
    <t xml:space="preserve">на право заключения договора подряда на выполнение проектно-изыскательских работ по объекту: «КТП-10/0,4 кВ, ЛЭП-10 кВ в с. Полноват Белоярского района» </t>
  </si>
  <si>
    <t>КТП-10/0,4 кВ, ЛЭП-10 кВ в с. Полноват Белоярского района</t>
  </si>
  <si>
    <t>52-04/15-ИП</t>
  </si>
  <si>
    <t>31502189958</t>
  </si>
  <si>
    <t>41-2015</t>
  </si>
  <si>
    <t xml:space="preserve">на право заключения договора подряда на выполнение проектно-изыскательских работ по объекту: «Сети электроснабжения 10-0,4кВ, КТП 10/0,4 кВ с монтажом АИИСКУЭ 3 уровня в г. Советский (1 этап)» </t>
  </si>
  <si>
    <t>Сети электроснабжения 10-0,4кВ, КТП 10/0,4 кВ с монтажом АИИСКУЭ 3 уровня 
в г.Советский (1 этап)</t>
  </si>
  <si>
    <t>57-07/15-ИП</t>
  </si>
  <si>
    <t>31502196920</t>
  </si>
  <si>
    <t>42-2015</t>
  </si>
  <si>
    <t xml:space="preserve">на право заключения договора подряда на выполнение проектно-изыскательских работ по объекту: «Сети электроснабжения 10/0,4кВ, КТП-10/0,4 кВ с монтажом АИИС КУЭ 3 уровня в п. Алябьевский Советского района» </t>
  </si>
  <si>
    <t>Сети электроснабжения 10/0,4кВ, КТП-10/0,4 кВ  с монтажом АИИСКУЭ 3 уровня 
в п.Алябьевский Советского района</t>
  </si>
  <si>
    <t>60-05/15-ИП</t>
  </si>
  <si>
    <t>31502196991</t>
  </si>
  <si>
    <t>43-2015</t>
  </si>
  <si>
    <t xml:space="preserve">на право заключения договора подряда на выполнение проектно-изыскательских работ по объекту: «Сети электроснабжения 10/0,4кВ, КТП-10/0,4 кВ с монтажом АИИС КУЭ 3 уровня в п. Коммунистический Советского района» </t>
  </si>
  <si>
    <t>Сети электроснабжения 10/0,4кВ, КТП-10/0,4 кВ с монтажом АИИСКУЭ 3 уровня 
в п.Коммунистический Советского района</t>
  </si>
  <si>
    <t>59-05/15-ИП</t>
  </si>
  <si>
    <t>31502210576</t>
  </si>
  <si>
    <t>44-2015</t>
  </si>
  <si>
    <t>на право заключения договора подряда на выполнение проектно-изыскательских работ по объекту: «КТП-10/0,4 кВ (3 шт.) в г. Белоярский Белоярского района»</t>
  </si>
  <si>
    <t>КТП-10/0,4 кВ (3 шт.) в г. Белоярский Белоярского района</t>
  </si>
  <si>
    <t>73-05/15-ИП</t>
  </si>
  <si>
    <t>31502212317</t>
  </si>
  <si>
    <t>45-2015</t>
  </si>
  <si>
    <t xml:space="preserve">на право заключения договора подряда на выполнение проектных и строительно-монтажных работ по объекту: «АИИС КУЭ 3 уровня на распределительных сетях в п. Зеленоборск Советского района» </t>
  </si>
  <si>
    <t>АИИС КУЭ 3 уровня на распределительных сетях 
в п. Зеленоборск Советского района</t>
  </si>
  <si>
    <t>58-05/15-ИП</t>
  </si>
  <si>
    <t>31502214450</t>
  </si>
  <si>
    <t>46-2015</t>
  </si>
  <si>
    <t xml:space="preserve">на право заключения договора подряда на выполнение проектно-изыскательских работ по объекту: «Сети электроснабжения 6 кВ, КТП-6/0,4 кВ для ИЖС в квартале "М" п. Пионерный г. Когалым» </t>
  </si>
  <si>
    <t>Сети электроснабжения 6 кВ, КТП-6/0,4 кВ 
для ИЖС в квартале "М" п. Пионерный г. Когалым</t>
  </si>
  <si>
    <t>75-05/15-ИП</t>
  </si>
  <si>
    <t>31502214536</t>
  </si>
  <si>
    <t>47-2015</t>
  </si>
  <si>
    <t xml:space="preserve">на право заключения договора подряда на выполнение проектно-изыскательских работ по объекту: «КЛ-0,4 кВ в г. Белоярский Белоярского района» </t>
  </si>
  <si>
    <t>КЛ-0,4 кВ в г. Белоярский Белоярского района</t>
  </si>
  <si>
    <t>74-05/15-ИП</t>
  </si>
  <si>
    <t>31502654397</t>
  </si>
  <si>
    <t>76-2015</t>
  </si>
  <si>
    <t xml:space="preserve">на право заключения договора подряда на выполнение проектно-изыскательских и строительно-монтажных работ по объекту «Сети электроснабжения 0,4 и 6-20 кВ для технологического присоединения потребителей г. Нягань (ТП)» </t>
  </si>
  <si>
    <t>Сети электроснабжения 0,4 и 6-20 кВ для технологического присоединения потребителей г. Нягань</t>
  </si>
  <si>
    <t>40-09/15-ТП</t>
  </si>
  <si>
    <t>31502654445</t>
  </si>
  <si>
    <t>77-2015</t>
  </si>
  <si>
    <t xml:space="preserve">на право заключения договора подряда на выполнение проектно-изыскательских и строительно-монтажных работ по объекту «Сети электроснабжения 0,4 и 6-20 кВ для технологического присоединения потребителей г. Нягань (ИП)» </t>
  </si>
  <si>
    <t>128-09/15-ИП</t>
  </si>
  <si>
    <t>31502683384</t>
  </si>
  <si>
    <t>81-2015</t>
  </si>
  <si>
    <t xml:space="preserve">на право заключения договора поставки кабельной продукции по объекту «Сети электроснабжения 10 кВ от ПС "Пионерная-2" г. Сургут. 1 этап. РП 10 кВ со встроенной ТП 10/0,4 кВ для электроснабжения жилого дома № 4.7 в микрорайоне № 1» </t>
  </si>
  <si>
    <t>Сети электроснабжения 10 кВ 
от ПС "Пионерная-2" г. Сургут. 1 этап. 
РП 10 кВ со встроенной ТП 10/0,4 кВ для электроснабжения жилого дома № 4.7 в микрорайоне № 1.</t>
  </si>
  <si>
    <t>123-09/15-ИП</t>
  </si>
  <si>
    <t>31502686593</t>
  </si>
  <si>
    <t>82-2015</t>
  </si>
  <si>
    <t>на право заключения договора поставки БРТП-10/0,4 кВ с трансформаторами мощностью 1600 кВА по объекту «Сети электроснабжения 10 кВ от ПС "Пионерная-2" г. Сургут. 1 этап. РП 10 кВ со встроенной ТП 10/0,4 кВ для электроснабжения жилого дома № 4.7 в микрорайоне № 1»</t>
  </si>
  <si>
    <t>135-10/15-ИП</t>
  </si>
  <si>
    <t>31502686691</t>
  </si>
  <si>
    <t>83-2015</t>
  </si>
  <si>
    <t>на право заключения договора подряда на выполнение строительно-монтажных и пуско-наладочных работ по объекту «Сети электроснабжения 10 кВ от ПС "Пионерная-2" г. Сургут. 1 этап. РП 10 кВ со встроенной ТП 10/0,4 кВ для электроснабжения жилого дома № 4.7 в микрорайоне № 1»</t>
  </si>
  <si>
    <t>134-10/15-ИП</t>
  </si>
  <si>
    <t>31502717526</t>
  </si>
  <si>
    <t>86-2015</t>
  </si>
  <si>
    <t xml:space="preserve">на право заключения договора оказания услуг на оказание инжиниринговых услуг по проверке технической документации </t>
  </si>
  <si>
    <t>136-10/15-ИП</t>
  </si>
  <si>
    <t>Отчет о выполненных закупках товаров, работ и услуг для реализации утвержденных инвестиционных программ (по централизованной и децентрализованной зонам) АО "ЮРЭСК" 
с распределением по каждому инвестиционному проекту за 2015 год</t>
  </si>
  <si>
    <t>Экспертиза сметной документации объектов капитального строительства (по ЦЗ и ДЗ)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</si>
</sst>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30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1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4" fontId="7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</cellXfs>
  <cellStyles count="4">
    <cellStyle name="Обычный" xfId="0" builtinId="0"/>
    <cellStyle name="Обычный 12" xfId="1"/>
    <cellStyle name="Обычный 2" xfId="2"/>
    <cellStyle name="Обычный 3" xfId="3"/>
  </cellStyles>
  <dxfs count="3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0</xdr:row>
          <xdr:rowOff>0</xdr:rowOff>
        </xdr:from>
        <xdr:to>
          <xdr:col>0</xdr:col>
          <xdr:colOff>247650</xdr:colOff>
          <xdr:row>0</xdr:row>
          <xdr:rowOff>9525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0</xdr:rowOff>
        </xdr:from>
        <xdr:to>
          <xdr:col>5</xdr:col>
          <xdr:colOff>104775</xdr:colOff>
          <xdr:row>0</xdr:row>
          <xdr:rowOff>9525</xdr:rowOff>
        </xdr:to>
        <xdr:sp macro="" textlink="">
          <xdr:nvSpPr>
            <xdr:cNvPr id="1026" name="CommandButton3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A1:O18"/>
  <sheetViews>
    <sheetView tabSelected="1" view="pageBreakPreview" zoomScale="60" zoomScaleNormal="85" workbookViewId="0">
      <selection activeCell="F19" sqref="F19"/>
    </sheetView>
  </sheetViews>
  <sheetFormatPr defaultRowHeight="12.75" outlineLevelCol="1" x14ac:dyDescent="0.25"/>
  <cols>
    <col min="1" max="1" width="9.140625" style="22"/>
    <col min="2" max="3" width="17.7109375" style="22" customWidth="1"/>
    <col min="4" max="4" width="17.85546875" style="22" customWidth="1"/>
    <col min="5" max="6" width="38.85546875" style="23" customWidth="1"/>
    <col min="7" max="7" width="16.7109375" style="23" customWidth="1"/>
    <col min="8" max="8" width="18.85546875" style="24" customWidth="1"/>
    <col min="9" max="11" width="15.42578125" style="24" customWidth="1"/>
    <col min="12" max="12" width="14.7109375" style="25" customWidth="1"/>
    <col min="13" max="13" width="14.28515625" style="24" hidden="1" customWidth="1" outlineLevel="1"/>
    <col min="14" max="14" width="9.140625" style="24" hidden="1" customWidth="1" outlineLevel="1"/>
    <col min="15" max="15" width="9.140625" style="22" collapsed="1"/>
    <col min="16" max="16384" width="9.140625" style="22"/>
  </cols>
  <sheetData>
    <row r="1" spans="1:14" s="3" customFormat="1" ht="77.25" customHeight="1" x14ac:dyDescent="0.25">
      <c r="A1" s="26" t="s">
        <v>87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  <c r="N1" s="2"/>
    </row>
    <row r="2" spans="1:14" s="7" customFormat="1" ht="94.5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6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6" t="s">
        <v>11</v>
      </c>
      <c r="M2" s="6" t="s">
        <v>12</v>
      </c>
      <c r="N2" s="6" t="s">
        <v>13</v>
      </c>
    </row>
    <row r="3" spans="1:14" s="7" customFormat="1" ht="14.25" x14ac:dyDescent="0.25">
      <c r="A3" s="4">
        <v>1</v>
      </c>
      <c r="B3" s="4">
        <f>A3+1</f>
        <v>2</v>
      </c>
      <c r="C3" s="4">
        <f t="shared" ref="C3:D3" si="0">B3+1</f>
        <v>3</v>
      </c>
      <c r="D3" s="4">
        <f t="shared" si="0"/>
        <v>4</v>
      </c>
      <c r="E3" s="4">
        <f>D3+1</f>
        <v>5</v>
      </c>
      <c r="F3" s="4">
        <f>E3+1</f>
        <v>6</v>
      </c>
      <c r="G3" s="8">
        <f>F3+1</f>
        <v>7</v>
      </c>
      <c r="H3" s="8">
        <f t="shared" ref="H3:L3" si="1">G3+1</f>
        <v>8</v>
      </c>
      <c r="I3" s="8">
        <f t="shared" si="1"/>
        <v>9</v>
      </c>
      <c r="J3" s="8">
        <f t="shared" si="1"/>
        <v>10</v>
      </c>
      <c r="K3" s="8">
        <f t="shared" si="1"/>
        <v>11</v>
      </c>
      <c r="L3" s="8">
        <f t="shared" si="1"/>
        <v>12</v>
      </c>
      <c r="M3" s="8" t="s">
        <v>14</v>
      </c>
      <c r="N3" s="8" t="s">
        <v>15</v>
      </c>
    </row>
    <row r="4" spans="1:14" s="18" customFormat="1" ht="75" x14ac:dyDescent="0.25">
      <c r="A4" s="9">
        <v>1</v>
      </c>
      <c r="B4" s="10" t="s">
        <v>16</v>
      </c>
      <c r="C4" s="11">
        <v>42083</v>
      </c>
      <c r="D4" s="10" t="s">
        <v>17</v>
      </c>
      <c r="E4" s="12" t="s">
        <v>18</v>
      </c>
      <c r="F4" s="12" t="s">
        <v>19</v>
      </c>
      <c r="G4" s="13">
        <v>3000000</v>
      </c>
      <c r="H4" s="14" t="s">
        <v>20</v>
      </c>
      <c r="I4" s="15">
        <v>42124</v>
      </c>
      <c r="J4" s="15">
        <v>42124</v>
      </c>
      <c r="K4" s="15">
        <v>42122</v>
      </c>
      <c r="L4" s="13">
        <v>1800000</v>
      </c>
      <c r="M4" s="16">
        <f t="shared" ref="M4:M18" si="2">IF(I4="",0,MONTH(I4))</f>
        <v>4</v>
      </c>
      <c r="N4" s="17">
        <f t="shared" ref="N4:N18" si="3">IF(I4="",0,YEAR(I4))</f>
        <v>2015</v>
      </c>
    </row>
    <row r="5" spans="1:14" s="18" customFormat="1" ht="75" x14ac:dyDescent="0.25">
      <c r="A5" s="9">
        <f>A4+1</f>
        <v>2</v>
      </c>
      <c r="B5" s="9" t="s">
        <v>21</v>
      </c>
      <c r="C5" s="11">
        <v>42083</v>
      </c>
      <c r="D5" s="9" t="s">
        <v>22</v>
      </c>
      <c r="E5" s="19" t="s">
        <v>23</v>
      </c>
      <c r="F5" s="19" t="s">
        <v>24</v>
      </c>
      <c r="G5" s="20">
        <v>2300000</v>
      </c>
      <c r="H5" s="21" t="s">
        <v>25</v>
      </c>
      <c r="I5" s="11">
        <v>42124</v>
      </c>
      <c r="J5" s="15">
        <v>42124</v>
      </c>
      <c r="K5" s="15">
        <v>42122</v>
      </c>
      <c r="L5" s="20">
        <v>1300000</v>
      </c>
      <c r="M5" s="16">
        <f t="shared" si="2"/>
        <v>4</v>
      </c>
      <c r="N5" s="17">
        <f t="shared" si="3"/>
        <v>2015</v>
      </c>
    </row>
    <row r="6" spans="1:14" s="18" customFormat="1" ht="90" x14ac:dyDescent="0.25">
      <c r="A6" s="9">
        <f t="shared" ref="A6:A18" si="4">A5+1</f>
        <v>3</v>
      </c>
      <c r="B6" s="9" t="s">
        <v>26</v>
      </c>
      <c r="C6" s="11">
        <v>42093</v>
      </c>
      <c r="D6" s="9" t="s">
        <v>27</v>
      </c>
      <c r="E6" s="19" t="s">
        <v>28</v>
      </c>
      <c r="F6" s="19" t="s">
        <v>29</v>
      </c>
      <c r="G6" s="20">
        <v>17680000</v>
      </c>
      <c r="H6" s="21" t="s">
        <v>30</v>
      </c>
      <c r="I6" s="11">
        <v>42136</v>
      </c>
      <c r="J6" s="15">
        <v>42139</v>
      </c>
      <c r="K6" s="15">
        <v>42136</v>
      </c>
      <c r="L6" s="20">
        <v>13354000</v>
      </c>
      <c r="M6" s="16">
        <f t="shared" si="2"/>
        <v>5</v>
      </c>
      <c r="N6" s="17">
        <f t="shared" si="3"/>
        <v>2015</v>
      </c>
    </row>
    <row r="7" spans="1:14" s="18" customFormat="1" ht="90" x14ac:dyDescent="0.25">
      <c r="A7" s="9">
        <f t="shared" si="4"/>
        <v>4</v>
      </c>
      <c r="B7" s="9" t="s">
        <v>31</v>
      </c>
      <c r="C7" s="11">
        <v>42094</v>
      </c>
      <c r="D7" s="9" t="s">
        <v>32</v>
      </c>
      <c r="E7" s="19" t="s">
        <v>33</v>
      </c>
      <c r="F7" s="19" t="s">
        <v>34</v>
      </c>
      <c r="G7" s="20">
        <v>12100000</v>
      </c>
      <c r="H7" s="21" t="s">
        <v>35</v>
      </c>
      <c r="I7" s="11">
        <v>42139</v>
      </c>
      <c r="J7" s="15">
        <v>42139</v>
      </c>
      <c r="K7" s="15">
        <v>42138</v>
      </c>
      <c r="L7" s="20">
        <v>9000000</v>
      </c>
      <c r="M7" s="16">
        <f t="shared" si="2"/>
        <v>5</v>
      </c>
      <c r="N7" s="17">
        <f t="shared" si="3"/>
        <v>2015</v>
      </c>
    </row>
    <row r="8" spans="1:14" s="18" customFormat="1" ht="105" x14ac:dyDescent="0.25">
      <c r="A8" s="9">
        <f t="shared" si="4"/>
        <v>5</v>
      </c>
      <c r="B8" s="9" t="s">
        <v>36</v>
      </c>
      <c r="C8" s="11">
        <v>42094</v>
      </c>
      <c r="D8" s="9" t="s">
        <v>37</v>
      </c>
      <c r="E8" s="19" t="s">
        <v>38</v>
      </c>
      <c r="F8" s="19" t="s">
        <v>39</v>
      </c>
      <c r="G8" s="20">
        <v>12400000</v>
      </c>
      <c r="H8" s="21" t="s">
        <v>40</v>
      </c>
      <c r="I8" s="11">
        <v>42139</v>
      </c>
      <c r="J8" s="15">
        <v>42139</v>
      </c>
      <c r="K8" s="15">
        <v>42124</v>
      </c>
      <c r="L8" s="20">
        <v>9150000</v>
      </c>
      <c r="M8" s="16">
        <f t="shared" si="2"/>
        <v>5</v>
      </c>
      <c r="N8" s="17">
        <f t="shared" si="3"/>
        <v>2015</v>
      </c>
    </row>
    <row r="9" spans="1:14" s="18" customFormat="1" ht="75" x14ac:dyDescent="0.25">
      <c r="A9" s="9">
        <f t="shared" si="4"/>
        <v>6</v>
      </c>
      <c r="B9" s="9" t="s">
        <v>41</v>
      </c>
      <c r="C9" s="11">
        <v>42096</v>
      </c>
      <c r="D9" s="9" t="s">
        <v>42</v>
      </c>
      <c r="E9" s="19" t="s">
        <v>43</v>
      </c>
      <c r="F9" s="19" t="s">
        <v>44</v>
      </c>
      <c r="G9" s="20">
        <v>950000</v>
      </c>
      <c r="H9" s="21" t="s">
        <v>45</v>
      </c>
      <c r="I9" s="11">
        <v>42146</v>
      </c>
      <c r="J9" s="15">
        <v>42146</v>
      </c>
      <c r="K9" s="15">
        <v>42142</v>
      </c>
      <c r="L9" s="20">
        <v>920000</v>
      </c>
      <c r="M9" s="16">
        <f t="shared" si="2"/>
        <v>5</v>
      </c>
      <c r="N9" s="17">
        <f t="shared" si="3"/>
        <v>2015</v>
      </c>
    </row>
    <row r="10" spans="1:14" s="18" customFormat="1" ht="90" x14ac:dyDescent="0.25">
      <c r="A10" s="9">
        <f t="shared" si="4"/>
        <v>7</v>
      </c>
      <c r="B10" s="9" t="s">
        <v>46</v>
      </c>
      <c r="C10" s="11">
        <v>42096</v>
      </c>
      <c r="D10" s="9" t="s">
        <v>47</v>
      </c>
      <c r="E10" s="19" t="s">
        <v>48</v>
      </c>
      <c r="F10" s="19" t="s">
        <v>49</v>
      </c>
      <c r="G10" s="20">
        <v>15600000</v>
      </c>
      <c r="H10" s="21" t="s">
        <v>50</v>
      </c>
      <c r="I10" s="11">
        <v>42139</v>
      </c>
      <c r="J10" s="15">
        <v>42139</v>
      </c>
      <c r="K10" s="15">
        <v>42124</v>
      </c>
      <c r="L10" s="20">
        <v>15600000</v>
      </c>
      <c r="M10" s="16">
        <f t="shared" si="2"/>
        <v>5</v>
      </c>
      <c r="N10" s="17">
        <f t="shared" si="3"/>
        <v>2015</v>
      </c>
    </row>
    <row r="11" spans="1:14" s="18" customFormat="1" ht="90" x14ac:dyDescent="0.25">
      <c r="A11" s="9">
        <f t="shared" si="4"/>
        <v>8</v>
      </c>
      <c r="B11" s="9" t="s">
        <v>51</v>
      </c>
      <c r="C11" s="11">
        <v>42097</v>
      </c>
      <c r="D11" s="9" t="s">
        <v>52</v>
      </c>
      <c r="E11" s="19" t="s">
        <v>53</v>
      </c>
      <c r="F11" s="19" t="s">
        <v>54</v>
      </c>
      <c r="G11" s="20">
        <v>2510000</v>
      </c>
      <c r="H11" s="21" t="s">
        <v>55</v>
      </c>
      <c r="I11" s="11">
        <v>42149</v>
      </c>
      <c r="J11" s="15">
        <v>42150</v>
      </c>
      <c r="K11" s="15">
        <v>42144</v>
      </c>
      <c r="L11" s="20">
        <v>1947000</v>
      </c>
      <c r="M11" s="16">
        <f t="shared" si="2"/>
        <v>5</v>
      </c>
      <c r="N11" s="17">
        <f t="shared" si="3"/>
        <v>2015</v>
      </c>
    </row>
    <row r="12" spans="1:14" s="18" customFormat="1" ht="60" x14ac:dyDescent="0.25">
      <c r="A12" s="9">
        <f t="shared" si="4"/>
        <v>9</v>
      </c>
      <c r="B12" s="9" t="s">
        <v>56</v>
      </c>
      <c r="C12" s="11">
        <v>42097</v>
      </c>
      <c r="D12" s="9" t="s">
        <v>57</v>
      </c>
      <c r="E12" s="19" t="s">
        <v>58</v>
      </c>
      <c r="F12" s="19" t="s">
        <v>59</v>
      </c>
      <c r="G12" s="20">
        <v>1850000</v>
      </c>
      <c r="H12" s="21" t="s">
        <v>60</v>
      </c>
      <c r="I12" s="11">
        <v>42153</v>
      </c>
      <c r="J12" s="15">
        <v>42156</v>
      </c>
      <c r="K12" s="15">
        <v>42142</v>
      </c>
      <c r="L12" s="20">
        <v>1400000</v>
      </c>
      <c r="M12" s="16">
        <f t="shared" si="2"/>
        <v>5</v>
      </c>
      <c r="N12" s="17">
        <f t="shared" si="3"/>
        <v>2015</v>
      </c>
    </row>
    <row r="13" spans="1:14" s="18" customFormat="1" ht="105" x14ac:dyDescent="0.25">
      <c r="A13" s="9">
        <f t="shared" si="4"/>
        <v>10</v>
      </c>
      <c r="B13" s="9" t="s">
        <v>61</v>
      </c>
      <c r="C13" s="11">
        <v>42227</v>
      </c>
      <c r="D13" s="9" t="s">
        <v>62</v>
      </c>
      <c r="E13" s="19" t="s">
        <v>63</v>
      </c>
      <c r="F13" s="19" t="s">
        <v>64</v>
      </c>
      <c r="G13" s="20">
        <v>14500000</v>
      </c>
      <c r="H13" s="21" t="s">
        <v>65</v>
      </c>
      <c r="I13" s="11">
        <v>42269</v>
      </c>
      <c r="J13" s="15">
        <v>42269</v>
      </c>
      <c r="K13" s="15">
        <v>42261</v>
      </c>
      <c r="L13" s="20">
        <v>14500000</v>
      </c>
      <c r="M13" s="16">
        <f t="shared" si="2"/>
        <v>9</v>
      </c>
      <c r="N13" s="17">
        <f t="shared" si="3"/>
        <v>2015</v>
      </c>
    </row>
    <row r="14" spans="1:14" s="18" customFormat="1" ht="105" x14ac:dyDescent="0.25">
      <c r="A14" s="9">
        <f t="shared" si="4"/>
        <v>11</v>
      </c>
      <c r="B14" s="9" t="s">
        <v>66</v>
      </c>
      <c r="C14" s="11">
        <v>42227</v>
      </c>
      <c r="D14" s="9" t="s">
        <v>67</v>
      </c>
      <c r="E14" s="19" t="s">
        <v>68</v>
      </c>
      <c r="F14" s="19" t="s">
        <v>64</v>
      </c>
      <c r="G14" s="20">
        <v>14500000</v>
      </c>
      <c r="H14" s="21" t="s">
        <v>69</v>
      </c>
      <c r="I14" s="11">
        <v>42269</v>
      </c>
      <c r="J14" s="15">
        <v>42269</v>
      </c>
      <c r="K14" s="15">
        <v>42261</v>
      </c>
      <c r="L14" s="20">
        <v>14500000</v>
      </c>
      <c r="M14" s="16">
        <f t="shared" si="2"/>
        <v>9</v>
      </c>
      <c r="N14" s="17">
        <f t="shared" si="3"/>
        <v>2015</v>
      </c>
    </row>
    <row r="15" spans="1:14" s="18" customFormat="1" ht="105" x14ac:dyDescent="0.25">
      <c r="A15" s="9">
        <f>A14+1</f>
        <v>12</v>
      </c>
      <c r="B15" s="9" t="s">
        <v>70</v>
      </c>
      <c r="C15" s="11">
        <v>42236</v>
      </c>
      <c r="D15" s="9" t="s">
        <v>71</v>
      </c>
      <c r="E15" s="19" t="s">
        <v>72</v>
      </c>
      <c r="F15" s="27" t="s">
        <v>73</v>
      </c>
      <c r="G15" s="20">
        <v>1266260</v>
      </c>
      <c r="H15" s="21" t="s">
        <v>74</v>
      </c>
      <c r="I15" s="11">
        <v>42269</v>
      </c>
      <c r="J15" s="15">
        <v>42269</v>
      </c>
      <c r="K15" s="15">
        <v>42256</v>
      </c>
      <c r="L15" s="20">
        <v>1211000.1000000001</v>
      </c>
      <c r="M15" s="16">
        <f t="shared" si="2"/>
        <v>9</v>
      </c>
      <c r="N15" s="17">
        <f t="shared" si="3"/>
        <v>2015</v>
      </c>
    </row>
    <row r="16" spans="1:14" s="18" customFormat="1" ht="120" x14ac:dyDescent="0.25">
      <c r="A16" s="9">
        <f t="shared" si="4"/>
        <v>13</v>
      </c>
      <c r="B16" s="9" t="s">
        <v>75</v>
      </c>
      <c r="C16" s="11">
        <v>42237</v>
      </c>
      <c r="D16" s="9" t="s">
        <v>76</v>
      </c>
      <c r="E16" s="19" t="s">
        <v>77</v>
      </c>
      <c r="F16" s="28"/>
      <c r="G16" s="20">
        <v>31850000</v>
      </c>
      <c r="H16" s="21" t="s">
        <v>78</v>
      </c>
      <c r="I16" s="11">
        <v>42286</v>
      </c>
      <c r="J16" s="15">
        <v>42286</v>
      </c>
      <c r="K16" s="15">
        <v>42279</v>
      </c>
      <c r="L16" s="20">
        <v>25990000</v>
      </c>
      <c r="M16" s="16">
        <f t="shared" si="2"/>
        <v>10</v>
      </c>
      <c r="N16" s="17">
        <f t="shared" si="3"/>
        <v>2015</v>
      </c>
    </row>
    <row r="17" spans="1:14" s="18" customFormat="1" ht="120" x14ac:dyDescent="0.25">
      <c r="A17" s="9">
        <f t="shared" si="4"/>
        <v>14</v>
      </c>
      <c r="B17" s="9" t="s">
        <v>79</v>
      </c>
      <c r="C17" s="11">
        <v>42237</v>
      </c>
      <c r="D17" s="9" t="s">
        <v>80</v>
      </c>
      <c r="E17" s="19" t="s">
        <v>81</v>
      </c>
      <c r="F17" s="29"/>
      <c r="G17" s="20">
        <v>13256000</v>
      </c>
      <c r="H17" s="21" t="s">
        <v>82</v>
      </c>
      <c r="I17" s="11">
        <v>42286</v>
      </c>
      <c r="J17" s="15">
        <v>42286</v>
      </c>
      <c r="K17" s="15">
        <v>42279</v>
      </c>
      <c r="L17" s="20">
        <v>11990000</v>
      </c>
      <c r="M17" s="16">
        <f t="shared" si="2"/>
        <v>10</v>
      </c>
      <c r="N17" s="17">
        <f t="shared" si="3"/>
        <v>2015</v>
      </c>
    </row>
    <row r="18" spans="1:14" s="18" customFormat="1" ht="60" x14ac:dyDescent="0.25">
      <c r="A18" s="9">
        <f t="shared" si="4"/>
        <v>15</v>
      </c>
      <c r="B18" s="9" t="s">
        <v>83</v>
      </c>
      <c r="C18" s="11">
        <v>42248</v>
      </c>
      <c r="D18" s="9" t="s">
        <v>84</v>
      </c>
      <c r="E18" s="19" t="s">
        <v>85</v>
      </c>
      <c r="F18" s="19" t="s">
        <v>88</v>
      </c>
      <c r="G18" s="20">
        <v>7695000</v>
      </c>
      <c r="H18" s="21" t="s">
        <v>86</v>
      </c>
      <c r="I18" s="11">
        <v>42286</v>
      </c>
      <c r="J18" s="15">
        <v>42286</v>
      </c>
      <c r="K18" s="15">
        <v>42283</v>
      </c>
      <c r="L18" s="20">
        <v>7000000</v>
      </c>
      <c r="M18" s="16">
        <f t="shared" si="2"/>
        <v>10</v>
      </c>
      <c r="N18" s="17">
        <f t="shared" si="3"/>
        <v>2015</v>
      </c>
    </row>
  </sheetData>
  <sheetProtection formatCells="0" formatColumns="0" formatRows="0" insertColumns="0" insertRows="0" insertHyperlinks="0" deleteColumns="0" deleteRows="0" sort="0" autoFilter="0" pivotTables="0"/>
  <autoFilter ref="E2:N18"/>
  <mergeCells count="2">
    <mergeCell ref="A1:L1"/>
    <mergeCell ref="F15:F17"/>
  </mergeCells>
  <conditionalFormatting sqref="E4:F12 E14:F15 E18:F18 E16:E17">
    <cfRule type="expression" dxfId="30" priority="31">
      <formula>#REF!="Нет"</formula>
    </cfRule>
  </conditionalFormatting>
  <conditionalFormatting sqref="G4:G12 G14:G18">
    <cfRule type="expression" dxfId="29" priority="30">
      <formula>#REF!="Нет"</formula>
    </cfRule>
  </conditionalFormatting>
  <conditionalFormatting sqref="H4:H12 H14:H18">
    <cfRule type="expression" dxfId="28" priority="29">
      <formula>#REF!="Заключен"</formula>
    </cfRule>
  </conditionalFormatting>
  <conditionalFormatting sqref="L4:L12 L14:L18">
    <cfRule type="expression" dxfId="27" priority="28">
      <formula>#REF!="Заключен"</formula>
    </cfRule>
  </conditionalFormatting>
  <conditionalFormatting sqref="K4:K12 K14:K18">
    <cfRule type="expression" dxfId="26" priority="27">
      <formula>#REF!="Заключен"</formula>
    </cfRule>
  </conditionalFormatting>
  <conditionalFormatting sqref="J4:J12 J14:J18">
    <cfRule type="expression" dxfId="25" priority="26">
      <formula>#REF!="Заключен"</formula>
    </cfRule>
  </conditionalFormatting>
  <conditionalFormatting sqref="I4:I12 I14:I18">
    <cfRule type="expression" dxfId="24" priority="24">
      <formula>I4=TODAY()</formula>
    </cfRule>
    <cfRule type="expression" dxfId="23" priority="25">
      <formula>#REF!="Заключен"</formula>
    </cfRule>
  </conditionalFormatting>
  <conditionalFormatting sqref="E13:F13">
    <cfRule type="expression" dxfId="22" priority="23">
      <formula>#REF!="Нет"</formula>
    </cfRule>
  </conditionalFormatting>
  <conditionalFormatting sqref="G13">
    <cfRule type="expression" dxfId="21" priority="22">
      <formula>#REF!="Нет"</formula>
    </cfRule>
  </conditionalFormatting>
  <conditionalFormatting sqref="H13">
    <cfRule type="expression" dxfId="20" priority="21">
      <formula>#REF!="Заключен"</formula>
    </cfRule>
  </conditionalFormatting>
  <conditionalFormatting sqref="L13">
    <cfRule type="expression" dxfId="19" priority="20">
      <formula>#REF!="Заключен"</formula>
    </cfRule>
  </conditionalFormatting>
  <conditionalFormatting sqref="K13">
    <cfRule type="expression" dxfId="18" priority="19">
      <formula>#REF!="Заключен"</formula>
    </cfRule>
  </conditionalFormatting>
  <conditionalFormatting sqref="J13">
    <cfRule type="expression" dxfId="17" priority="18">
      <formula>#REF!="Заключен"</formula>
    </cfRule>
  </conditionalFormatting>
  <conditionalFormatting sqref="I13">
    <cfRule type="expression" dxfId="16" priority="16">
      <formula>I13=TODAY()</formula>
    </cfRule>
    <cfRule type="expression" dxfId="15" priority="17">
      <formula>#REF!="Заключен"</formula>
    </cfRule>
  </conditionalFormatting>
  <conditionalFormatting sqref="C4">
    <cfRule type="expression" dxfId="14" priority="15">
      <formula>XEZ4="Нет"</formula>
    </cfRule>
  </conditionalFormatting>
  <conditionalFormatting sqref="C5">
    <cfRule type="expression" dxfId="13" priority="14">
      <formula>XEZ5="Нет"</formula>
    </cfRule>
  </conditionalFormatting>
  <conditionalFormatting sqref="C6">
    <cfRule type="expression" dxfId="12" priority="13">
      <formula>XEZ6="Нет"</formula>
    </cfRule>
  </conditionalFormatting>
  <conditionalFormatting sqref="C7">
    <cfRule type="expression" dxfId="11" priority="12">
      <formula>XEZ7="Нет"</formula>
    </cfRule>
  </conditionalFormatting>
  <conditionalFormatting sqref="C8">
    <cfRule type="expression" dxfId="10" priority="11">
      <formula>XEZ8="Нет"</formula>
    </cfRule>
  </conditionalFormatting>
  <conditionalFormatting sqref="C9">
    <cfRule type="expression" dxfId="9" priority="10">
      <formula>XEZ9="Нет"</formula>
    </cfRule>
  </conditionalFormatting>
  <conditionalFormatting sqref="C10">
    <cfRule type="expression" dxfId="8" priority="9">
      <formula>XEZ10="Нет"</formula>
    </cfRule>
  </conditionalFormatting>
  <conditionalFormatting sqref="C11">
    <cfRule type="expression" dxfId="7" priority="8">
      <formula>XEZ11="Нет"</formula>
    </cfRule>
  </conditionalFormatting>
  <conditionalFormatting sqref="C12">
    <cfRule type="expression" dxfId="6" priority="7">
      <formula>XEZ12="Нет"</formula>
    </cfRule>
  </conditionalFormatting>
  <conditionalFormatting sqref="C13">
    <cfRule type="expression" dxfId="5" priority="6">
      <formula>XEZ13="Нет"</formula>
    </cfRule>
  </conditionalFormatting>
  <conditionalFormatting sqref="C14">
    <cfRule type="expression" dxfId="4" priority="5">
      <formula>XEZ14="Нет"</formula>
    </cfRule>
  </conditionalFormatting>
  <conditionalFormatting sqref="C15">
    <cfRule type="expression" dxfId="3" priority="4">
      <formula>XEZ15="Нет"</formula>
    </cfRule>
  </conditionalFormatting>
  <conditionalFormatting sqref="C16">
    <cfRule type="expression" dxfId="2" priority="3">
      <formula>XEZ16="Нет"</formula>
    </cfRule>
  </conditionalFormatting>
  <conditionalFormatting sqref="C17">
    <cfRule type="expression" dxfId="1" priority="2">
      <formula>XEZ17="Нет"</formula>
    </cfRule>
  </conditionalFormatting>
  <conditionalFormatting sqref="C18">
    <cfRule type="expression" dxfId="0" priority="1">
      <formula>XEZ18="Нет"</formula>
    </cfRule>
  </conditionalFormatting>
  <printOptions horizontalCentered="1"/>
  <pageMargins left="0.39370078740157483" right="0.39370078740157483" top="0.39370078740157483" bottom="0.39370078740157483" header="0" footer="0"/>
  <pageSetup paperSize="9" scale="58" fitToHeight="10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autoFill="0" autoLine="0" r:id="rId5">
            <anchor moveWithCells="1">
              <from>
                <xdr:col>0</xdr:col>
                <xdr:colOff>142875</xdr:colOff>
                <xdr:row>0</xdr:row>
                <xdr:rowOff>0</xdr:rowOff>
              </from>
              <to>
                <xdr:col>0</xdr:col>
                <xdr:colOff>247650</xdr:colOff>
                <xdr:row>0</xdr:row>
                <xdr:rowOff>9525</xdr:rowOff>
              </to>
            </anchor>
          </controlPr>
        </control>
      </mc:Choice>
      <mc:Fallback>
        <control shapeId="1025" r:id="rId4" name="CommandButton1"/>
      </mc:Fallback>
    </mc:AlternateContent>
    <mc:AlternateContent xmlns:mc="http://schemas.openxmlformats.org/markup-compatibility/2006">
      <mc:Choice Requires="x14">
        <control shapeId="1026" r:id="rId6" name="CommandButton3">
          <controlPr defaultSize="0" autoLine="0" r:id="rId5">
            <anchor moveWithCells="1">
              <from>
                <xdr:col>5</xdr:col>
                <xdr:colOff>0</xdr:colOff>
                <xdr:row>0</xdr:row>
                <xdr:rowOff>0</xdr:rowOff>
              </from>
              <to>
                <xdr:col>5</xdr:col>
                <xdr:colOff>104775</xdr:colOff>
                <xdr:row>0</xdr:row>
                <xdr:rowOff>9525</xdr:rowOff>
              </to>
            </anchor>
          </controlPr>
        </control>
      </mc:Choice>
      <mc:Fallback>
        <control shapeId="1026" r:id="rId6" name="CommandButton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 год</vt:lpstr>
      <vt:lpstr>'2015 год'!Область_печати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Рогожина Ольга Ивановна</dc:creator>
  <cp:lastModifiedBy>Щукина Элина Васильевна</cp:lastModifiedBy>
  <dcterms:created xsi:type="dcterms:W3CDTF">2016-03-30T06:15:29Z</dcterms:created>
  <dcterms:modified xsi:type="dcterms:W3CDTF">2016-03-31T10:39:06Z</dcterms:modified>
</cp:coreProperties>
</file>